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Sample Submission forms and guidelines\Functional genomics\"/>
    </mc:Choice>
  </mc:AlternateContent>
  <bookViews>
    <workbookView xWindow="0" yWindow="0" windowWidth="19200" windowHeight="7050"/>
  </bookViews>
  <sheets>
    <sheet name="Functional Genomics SSF" sheetId="2" r:id="rId1"/>
    <sheet name="List" sheetId="3"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 i="2" l="1"/>
  <c r="J34" i="2" l="1"/>
  <c r="J35" i="2"/>
  <c r="J36" i="2"/>
  <c r="J37" i="2"/>
  <c r="J38" i="2"/>
  <c r="J39" i="2"/>
  <c r="Q39" i="2" s="1"/>
  <c r="J40" i="2"/>
  <c r="Q40" i="2" s="1"/>
  <c r="J41" i="2"/>
  <c r="Q41" i="2" s="1"/>
  <c r="J42" i="2"/>
  <c r="Q42" i="2" s="1"/>
  <c r="J43" i="2"/>
  <c r="J44" i="2"/>
  <c r="J45" i="2"/>
  <c r="J46" i="2"/>
  <c r="J47" i="2"/>
  <c r="J48" i="2"/>
  <c r="J49" i="2"/>
  <c r="J50" i="2"/>
  <c r="J51" i="2"/>
  <c r="Q51" i="2" s="1"/>
  <c r="J52" i="2"/>
  <c r="Q52" i="2" s="1"/>
  <c r="J53" i="2"/>
  <c r="Q53" i="2" s="1"/>
  <c r="J54" i="2"/>
  <c r="Q54" i="2" s="1"/>
  <c r="J55" i="2"/>
  <c r="J56" i="2"/>
  <c r="J57" i="2"/>
  <c r="J58" i="2"/>
  <c r="J59" i="2"/>
  <c r="J60" i="2"/>
  <c r="J61" i="2"/>
  <c r="J62" i="2"/>
  <c r="J63" i="2"/>
  <c r="Q63" i="2" s="1"/>
  <c r="J64" i="2"/>
  <c r="Q64" i="2" s="1"/>
  <c r="J65" i="2"/>
  <c r="Q65" i="2" s="1"/>
  <c r="J66" i="2"/>
  <c r="Q66" i="2" s="1"/>
  <c r="J67" i="2"/>
  <c r="J68" i="2"/>
  <c r="J69" i="2"/>
  <c r="J70" i="2"/>
  <c r="J71" i="2"/>
  <c r="J72" i="2"/>
  <c r="J73" i="2"/>
  <c r="J74" i="2"/>
  <c r="J75" i="2"/>
  <c r="Q75" i="2" s="1"/>
  <c r="J76" i="2"/>
  <c r="Q76" i="2" s="1"/>
  <c r="J77" i="2"/>
  <c r="Q77" i="2" s="1"/>
  <c r="J78" i="2"/>
  <c r="Q78" i="2" s="1"/>
  <c r="J79" i="2"/>
  <c r="J80" i="2"/>
  <c r="J81" i="2"/>
  <c r="J82" i="2"/>
  <c r="J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33" i="2"/>
  <c r="Q34" i="2"/>
  <c r="Q35" i="2"/>
  <c r="Q36" i="2"/>
  <c r="Q37" i="2"/>
  <c r="Q38" i="2"/>
  <c r="Q43" i="2"/>
  <c r="Q44" i="2"/>
  <c r="Q45" i="2"/>
  <c r="Q46" i="2"/>
  <c r="Q47" i="2"/>
  <c r="Q48" i="2"/>
  <c r="Q49" i="2"/>
  <c r="Q50" i="2"/>
  <c r="Q55" i="2"/>
  <c r="Q56" i="2"/>
  <c r="Q57" i="2"/>
  <c r="Q58" i="2"/>
  <c r="Q59" i="2"/>
  <c r="Q60" i="2"/>
  <c r="Q61" i="2"/>
  <c r="Q62" i="2"/>
  <c r="Q67" i="2"/>
  <c r="Q68" i="2"/>
  <c r="Q69" i="2"/>
  <c r="Q70" i="2"/>
  <c r="Q71" i="2"/>
  <c r="Q72" i="2"/>
  <c r="Q73" i="2"/>
  <c r="Q74" i="2"/>
  <c r="Q79" i="2"/>
  <c r="Q80" i="2"/>
  <c r="Q81" i="2"/>
  <c r="Q82" i="2"/>
  <c r="B25" i="2" l="1"/>
  <c r="A28" i="2" l="1"/>
  <c r="K31" i="2" l="1"/>
  <c r="B24" i="2"/>
  <c r="B22" i="2"/>
</calcChain>
</file>

<file path=xl/sharedStrings.xml><?xml version="1.0" encoding="utf-8"?>
<sst xmlns="http://schemas.openxmlformats.org/spreadsheetml/2006/main" count="64" uniqueCount="58">
  <si>
    <t>PI name:</t>
  </si>
  <si>
    <t>Sample submitter name:</t>
  </si>
  <si>
    <t>Sample submitter contact info:</t>
  </si>
  <si>
    <t>Screen description (e.g. positive or negative selection, with or without compound, all relevant details):</t>
  </si>
  <si>
    <t>Date submitted (dd-mm-yyyy):</t>
  </si>
  <si>
    <t>Library type (shRNA or sgRNA)</t>
  </si>
  <si>
    <t>Library species (human or mouse)</t>
  </si>
  <si>
    <t>Library name (e.g. TKO):</t>
  </si>
  <si>
    <t>Library vector:</t>
  </si>
  <si>
    <t>Addgene ID if applicable:</t>
  </si>
  <si>
    <t># of clones in library:</t>
  </si>
  <si>
    <t>Library Category:</t>
  </si>
  <si>
    <t>guide length:</t>
  </si>
  <si>
    <t># of gDNA samples:</t>
  </si>
  <si>
    <t># of Plasmids:</t>
  </si>
  <si>
    <t># of T0s:</t>
  </si>
  <si>
    <t>Total # of samples</t>
  </si>
  <si>
    <t>PMGC notes</t>
  </si>
  <si>
    <t>Investigator Nanodrop Measurements</t>
  </si>
  <si>
    <t>PMGC Nanodrop Measurements</t>
  </si>
  <si>
    <t># of cells collected</t>
  </si>
  <si>
    <t>Sample Type (gDNA or plasmid?)</t>
  </si>
  <si>
    <t>Sample gDNA [ng/ul]</t>
  </si>
  <si>
    <t>Sample OD 260/280</t>
  </si>
  <si>
    <t>Sample OD 260/230</t>
  </si>
  <si>
    <t>Sample Volume (ul)</t>
  </si>
  <si>
    <t>Calc Total gDNA (ug)</t>
  </si>
  <si>
    <t>Sample Description (e.g. T0, replicate 1, T12, replicate 3, etc.)</t>
  </si>
  <si>
    <t>sh/sgRNA SAMPLE SUBMISSION FORM (SSF)</t>
  </si>
  <si>
    <t>Please note that all our sgRNA sequencing libraries contain “stagger” sequences that are introduced during library preparation at our facility to deal with base diversity issues in Read 1. In the staggered design, the start position of the guides changes depending on the sequence of the P5 primer. This means that a tool such as Mageck is not able to properly process sgRNA data. Low mapping rate is an indicator that your data was not trimmed and mapped appropriately. Please read the 'staggered sgRNAs - mapping strategy' document and contact us for help with mapping.</t>
  </si>
  <si>
    <t>Please fill in all highlighted cells:</t>
  </si>
  <si>
    <r>
      <rPr>
        <b/>
        <sz val="14"/>
        <color rgb="FFFF0000"/>
        <rFont val="Arial"/>
        <family val="2"/>
      </rPr>
      <t xml:space="preserve">We recently made the submission of library (sg/shRNA) file </t>
    </r>
    <r>
      <rPr>
        <b/>
        <u/>
        <sz val="14"/>
        <color rgb="FFFF0000"/>
        <rFont val="Arial"/>
        <family val="2"/>
      </rPr>
      <t>compulsory</t>
    </r>
    <r>
      <rPr>
        <b/>
        <sz val="14"/>
        <color rgb="FFFF0000"/>
        <rFont val="Arial"/>
        <family val="2"/>
      </rPr>
      <t xml:space="preserve">. </t>
    </r>
    <r>
      <rPr>
        <sz val="14"/>
        <color theme="1"/>
        <rFont val="Arial"/>
        <family val="2"/>
      </rPr>
      <t xml:space="preserve">
(This is the file that contains all your guides/shRNA sequences and is used for mapping purposes.)
</t>
    </r>
    <r>
      <rPr>
        <b/>
        <sz val="14"/>
        <color rgb="FFFF0000"/>
        <rFont val="Arial"/>
        <family val="2"/>
      </rPr>
      <t xml:space="preserve"> Please submit your library file along with this Sample Info Sheet at the time of sample submission.</t>
    </r>
  </si>
  <si>
    <t>Instructions: Please fill in required information (all the blue fields) and submit this spreadsheet in electronic form along with your samples.</t>
  </si>
  <si>
    <t xml:space="preserve">Payment Source: </t>
  </si>
  <si>
    <t>[SELECT ONE]</t>
  </si>
  <si>
    <t>Billing Contact Name:</t>
  </si>
  <si>
    <t>Billing Contact Email:</t>
  </si>
  <si>
    <t>Princess Margaret</t>
  </si>
  <si>
    <t>UHN (e.g. TGH, Krembil, TWH)</t>
  </si>
  <si>
    <t>External Academic (e.g SickKids, UofT)</t>
  </si>
  <si>
    <t>Commercial</t>
  </si>
  <si>
    <t>Credit Card (if previously discussed with PMGC)</t>
  </si>
  <si>
    <t>Required raw read coverage per clone (X):</t>
  </si>
  <si>
    <t>Note to client re: max sgRNA representation per /clone:</t>
  </si>
  <si>
    <t>Max representation per clone:</t>
  </si>
  <si>
    <t>[Library Range]</t>
  </si>
  <si>
    <t>[Select Library Category]</t>
  </si>
  <si>
    <t>&lt;= 6K library</t>
  </si>
  <si>
    <t>12K library</t>
  </si>
  <si>
    <t>50K library</t>
  </si>
  <si>
    <t>90K library</t>
  </si>
  <si>
    <t>110K library</t>
  </si>
  <si>
    <t>120K library</t>
  </si>
  <si>
    <t>PMGC Project_Deposit_ID:</t>
  </si>
  <si>
    <t>CRISPR_Project_ID:</t>
  </si>
  <si>
    <t>Total Average Clone Representation</t>
  </si>
  <si>
    <t>Version 2.8 (Rev Aug 2024)
Questions for Submissions: Tanja.Durbic@uhn.ca</t>
  </si>
  <si>
    <r>
      <t xml:space="preserve">*PMGC will retain (non-perishable cell preparation/tissue) samples and resulting downstream products no longer than </t>
    </r>
    <r>
      <rPr>
        <b/>
        <i/>
        <u/>
        <sz val="16"/>
        <color theme="1"/>
        <rFont val="Arial"/>
        <family val="2"/>
      </rPr>
      <t>3 years</t>
    </r>
    <r>
      <rPr>
        <b/>
        <i/>
        <sz val="16"/>
        <color theme="1"/>
        <rFont val="Arial"/>
        <family val="2"/>
      </rPr>
      <t xml:space="preserve"> from the date of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</si>
</sst>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 #,##0_-;_-* &quot;-&quot;??_-;_-@_-"/>
    <numFmt numFmtId="165" formatCode="dd/mm/yyyy;@"/>
    <numFmt numFmtId="166" formatCode="0.0"/>
  </numFmts>
  <fonts count="26" x14ac:knownFonts="1">
    <font>
      <sz val="11"/>
      <color theme="1"/>
      <name val="Calibri"/>
      <family val="2"/>
      <scheme val="minor"/>
    </font>
    <font>
      <sz val="11"/>
      <color theme="1"/>
      <name val="Calibri"/>
      <family val="2"/>
      <scheme val="minor"/>
    </font>
    <font>
      <sz val="10"/>
      <color rgb="FF000000"/>
      <name val="Arial"/>
      <family val="2"/>
    </font>
    <font>
      <sz val="12"/>
      <color theme="1"/>
      <name val="Arial"/>
      <family val="2"/>
    </font>
    <font>
      <b/>
      <sz val="48"/>
      <color theme="1"/>
      <name val="Arial"/>
      <family val="2"/>
    </font>
    <font>
      <b/>
      <sz val="12"/>
      <color theme="1"/>
      <name val="Arial"/>
      <family val="2"/>
    </font>
    <font>
      <sz val="16"/>
      <color theme="1"/>
      <name val="Arial"/>
      <family val="2"/>
    </font>
    <font>
      <b/>
      <sz val="12"/>
      <name val="Arial"/>
      <family val="2"/>
    </font>
    <font>
      <b/>
      <sz val="12"/>
      <color rgb="FFFF0000"/>
      <name val="Arial"/>
      <family val="2"/>
    </font>
    <font>
      <b/>
      <sz val="12"/>
      <color theme="0"/>
      <name val="Arial"/>
      <family val="2"/>
    </font>
    <font>
      <sz val="14"/>
      <color theme="1"/>
      <name val="Arial"/>
      <family val="2"/>
    </font>
    <font>
      <b/>
      <sz val="20"/>
      <color theme="4" tint="-0.249977111117893"/>
      <name val="Arial"/>
      <family val="2"/>
    </font>
    <font>
      <b/>
      <sz val="36"/>
      <color theme="0"/>
      <name val="Arial"/>
      <family val="2"/>
    </font>
    <font>
      <b/>
      <sz val="14"/>
      <color rgb="FFFF0000"/>
      <name val="Arial"/>
      <family val="2"/>
    </font>
    <font>
      <b/>
      <u/>
      <sz val="14"/>
      <color rgb="FFFF0000"/>
      <name val="Arial"/>
      <family val="2"/>
    </font>
    <font>
      <sz val="14"/>
      <color theme="0"/>
      <name val="Arial"/>
      <family val="2"/>
    </font>
    <font>
      <b/>
      <sz val="11"/>
      <name val="Arial"/>
      <family val="2"/>
    </font>
    <font>
      <sz val="11"/>
      <color rgb="FF222222"/>
      <name val="Arial"/>
      <family val="2"/>
    </font>
    <font>
      <sz val="12"/>
      <name val="Arial"/>
      <family val="2"/>
    </font>
    <font>
      <b/>
      <sz val="14"/>
      <name val="Arial"/>
      <family val="2"/>
    </font>
    <font>
      <sz val="10"/>
      <color rgb="FF000000"/>
      <name val="Calibri Light"/>
      <family val="2"/>
      <scheme val="major"/>
    </font>
    <font>
      <sz val="10"/>
      <name val="Calibri Light"/>
      <family val="2"/>
      <scheme val="major"/>
    </font>
    <font>
      <sz val="10"/>
      <color theme="1"/>
      <name val="Calibri Light"/>
      <family val="2"/>
      <scheme val="major"/>
    </font>
    <font>
      <b/>
      <i/>
      <sz val="16"/>
      <color theme="1"/>
      <name val="Arial"/>
      <family val="2"/>
    </font>
    <font>
      <sz val="11"/>
      <color theme="1"/>
      <name val="Arial"/>
      <family val="2"/>
    </font>
    <font>
      <b/>
      <i/>
      <u/>
      <sz val="16"/>
      <color theme="1"/>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1"/>
        <bgColor indexed="64"/>
      </patternFill>
    </fill>
    <fill>
      <patternFill patternType="solid">
        <fgColor rgb="FF92D050"/>
        <bgColor indexed="64"/>
      </patternFill>
    </fill>
  </fills>
  <borders count="13">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64">
    <xf numFmtId="0" fontId="0" fillId="0" borderId="0" xfId="0"/>
    <xf numFmtId="0" fontId="3" fillId="2" borderId="0" xfId="0" applyFont="1" applyFill="1" applyAlignment="1">
      <alignment vertical="center"/>
    </xf>
    <xf numFmtId="0" fontId="3" fillId="2" borderId="0" xfId="0" applyFont="1" applyFill="1"/>
    <xf numFmtId="0" fontId="3" fillId="2" borderId="0" xfId="0" applyFont="1" applyFill="1" applyBorder="1" applyAlignment="1">
      <alignment vertical="center"/>
    </xf>
    <xf numFmtId="165" fontId="3" fillId="2" borderId="0" xfId="0" applyNumberFormat="1" applyFont="1" applyFill="1" applyBorder="1" applyAlignment="1">
      <alignment vertical="center"/>
    </xf>
    <xf numFmtId="164" fontId="3" fillId="2" borderId="0" xfId="1" applyNumberFormat="1" applyFont="1" applyFill="1"/>
    <xf numFmtId="164" fontId="3" fillId="2" borderId="0" xfId="1" applyNumberFormat="1" applyFont="1" applyFill="1" applyBorder="1" applyAlignment="1">
      <alignment vertical="center"/>
    </xf>
    <xf numFmtId="0" fontId="8" fillId="2" borderId="0" xfId="0" applyFont="1" applyFill="1" applyBorder="1" applyAlignment="1">
      <alignment horizontal="center" vertical="center" wrapText="1"/>
    </xf>
    <xf numFmtId="0" fontId="5" fillId="2" borderId="0" xfId="0" applyFont="1" applyFill="1" applyAlignment="1">
      <alignment horizontal="right" vertical="center"/>
    </xf>
    <xf numFmtId="0" fontId="5" fillId="2" borderId="1" xfId="0"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0" fontId="3" fillId="2" borderId="0" xfId="0" applyFont="1" applyFill="1" applyAlignment="1">
      <alignment vertical="center" wrapText="1"/>
    </xf>
    <xf numFmtId="0" fontId="5" fillId="2" borderId="0" xfId="0" applyFont="1" applyFill="1"/>
    <xf numFmtId="0" fontId="3" fillId="0" borderId="1" xfId="0" applyFont="1" applyFill="1" applyBorder="1" applyAlignment="1">
      <alignment horizontal="center"/>
    </xf>
    <xf numFmtId="2" fontId="3" fillId="2" borderId="1" xfId="0" applyNumberFormat="1" applyFont="1" applyFill="1" applyBorder="1" applyAlignment="1">
      <alignment horizontal="center"/>
    </xf>
    <xf numFmtId="166" fontId="3" fillId="2" borderId="1" xfId="0" applyNumberFormat="1" applyFont="1" applyFill="1" applyBorder="1" applyAlignment="1">
      <alignment horizontal="center"/>
    </xf>
    <xf numFmtId="164" fontId="3" fillId="2" borderId="1" xfId="1" applyNumberFormat="1" applyFont="1" applyFill="1" applyBorder="1"/>
    <xf numFmtId="0" fontId="4" fillId="2" borderId="0" xfId="0" applyFont="1" applyFill="1" applyAlignment="1">
      <alignment vertical="center" wrapText="1"/>
    </xf>
    <xf numFmtId="0" fontId="6" fillId="2" borderId="0" xfId="0" applyFont="1" applyFill="1" applyBorder="1" applyAlignment="1">
      <alignment vertical="center" wrapText="1"/>
    </xf>
    <xf numFmtId="0" fontId="3" fillId="5" borderId="0" xfId="0" applyFont="1" applyFill="1" applyAlignment="1">
      <alignment vertical="center"/>
    </xf>
    <xf numFmtId="0" fontId="4" fillId="5" borderId="0" xfId="0" applyFont="1" applyFill="1" applyAlignment="1">
      <alignment vertical="center" wrapText="1"/>
    </xf>
    <xf numFmtId="0" fontId="11" fillId="0" borderId="0" xfId="0" applyFont="1"/>
    <xf numFmtId="0" fontId="5" fillId="2" borderId="10" xfId="0" applyFont="1" applyFill="1" applyBorder="1" applyAlignment="1">
      <alignment horizontal="right" vertical="center"/>
    </xf>
    <xf numFmtId="0" fontId="3" fillId="3" borderId="10" xfId="0" applyFont="1" applyFill="1" applyBorder="1" applyAlignment="1">
      <alignment vertical="center"/>
    </xf>
    <xf numFmtId="0" fontId="5" fillId="2" borderId="10" xfId="0" applyFont="1" applyFill="1" applyBorder="1" applyAlignment="1">
      <alignment horizontal="right" vertical="center" wrapText="1"/>
    </xf>
    <xf numFmtId="165" fontId="3" fillId="3" borderId="10" xfId="0" applyNumberFormat="1" applyFont="1" applyFill="1" applyBorder="1" applyAlignment="1">
      <alignment vertical="center"/>
    </xf>
    <xf numFmtId="0" fontId="7" fillId="2" borderId="10" xfId="0" applyFont="1" applyFill="1" applyBorder="1" applyAlignment="1">
      <alignment horizontal="right" vertical="center"/>
    </xf>
    <xf numFmtId="0" fontId="3" fillId="0" borderId="10" xfId="0" applyFont="1" applyFill="1" applyBorder="1" applyAlignment="1">
      <alignment vertical="center"/>
    </xf>
    <xf numFmtId="0" fontId="3" fillId="0" borderId="10" xfId="0" applyFont="1" applyFill="1" applyBorder="1" applyAlignment="1">
      <alignment vertical="center" wrapText="1"/>
    </xf>
    <xf numFmtId="0" fontId="18" fillId="3" borderId="10" xfId="0" applyFont="1" applyFill="1" applyBorder="1"/>
    <xf numFmtId="0" fontId="7" fillId="0" borderId="10" xfId="0" applyFont="1" applyBorder="1" applyAlignment="1">
      <alignment vertical="top"/>
    </xf>
    <xf numFmtId="3" fontId="3" fillId="3" borderId="1" xfId="0" applyNumberFormat="1" applyFont="1" applyFill="1" applyBorder="1" applyAlignment="1">
      <alignment horizontal="center"/>
    </xf>
    <xf numFmtId="2" fontId="3" fillId="3" borderId="1" xfId="0" applyNumberFormat="1" applyFont="1" applyFill="1" applyBorder="1" applyAlignment="1">
      <alignment horizontal="center"/>
    </xf>
    <xf numFmtId="166" fontId="3" fillId="3" borderId="1" xfId="0" applyNumberFormat="1" applyFont="1" applyFill="1" applyBorder="1" applyAlignment="1">
      <alignment horizontal="center"/>
    </xf>
    <xf numFmtId="0" fontId="3" fillId="3" borderId="1" xfId="0" applyFont="1" applyFill="1" applyBorder="1" applyAlignment="1"/>
    <xf numFmtId="0" fontId="7" fillId="0" borderId="11" xfId="0" applyFont="1" applyBorder="1"/>
    <xf numFmtId="0" fontId="16" fillId="3" borderId="11" xfId="0" applyFont="1" applyFill="1" applyBorder="1"/>
    <xf numFmtId="0" fontId="7" fillId="0" borderId="12" xfId="0" applyFont="1" applyBorder="1"/>
    <xf numFmtId="0" fontId="18" fillId="3" borderId="12" xfId="0" applyFont="1" applyFill="1" applyBorder="1"/>
    <xf numFmtId="0" fontId="7" fillId="0" borderId="0" xfId="0" applyFont="1" applyBorder="1" applyAlignment="1">
      <alignment horizontal="left" vertical="top"/>
    </xf>
    <xf numFmtId="0" fontId="17" fillId="3" borderId="0" xfId="0" applyFont="1" applyFill="1" applyBorder="1"/>
    <xf numFmtId="0" fontId="20" fillId="0" borderId="0" xfId="0" applyFont="1"/>
    <xf numFmtId="0" fontId="21" fillId="0" borderId="0" xfId="4" applyFont="1"/>
    <xf numFmtId="164" fontId="21" fillId="0" borderId="0" xfId="1" applyNumberFormat="1" applyFont="1"/>
    <xf numFmtId="0" fontId="22" fillId="0" borderId="0" xfId="0" applyFont="1"/>
    <xf numFmtId="0" fontId="3" fillId="2" borderId="1" xfId="0" applyFont="1" applyFill="1" applyBorder="1" applyAlignment="1">
      <alignment horizontal="center"/>
    </xf>
    <xf numFmtId="0" fontId="4" fillId="6" borderId="0" xfId="0" applyFont="1" applyFill="1" applyAlignment="1">
      <alignment vertical="center" wrapText="1"/>
    </xf>
    <xf numFmtId="0" fontId="23" fillId="6" borderId="0" xfId="0" applyFont="1" applyFill="1" applyAlignment="1">
      <alignment vertical="center"/>
    </xf>
    <xf numFmtId="0" fontId="24" fillId="2" borderId="0" xfId="0" applyFont="1" applyFill="1"/>
    <xf numFmtId="0" fontId="5" fillId="2" borderId="1" xfId="0" applyFont="1" applyFill="1" applyBorder="1" applyAlignment="1">
      <alignment horizontal="center"/>
    </xf>
    <xf numFmtId="0" fontId="3" fillId="2" borderId="1" xfId="0" applyFont="1" applyFill="1" applyBorder="1" applyAlignment="1">
      <alignment horizontal="center"/>
    </xf>
    <xf numFmtId="0" fontId="12" fillId="5" borderId="0" xfId="0" applyFont="1" applyFill="1" applyAlignment="1">
      <alignment horizontal="center" vertical="center" wrapText="1"/>
    </xf>
    <xf numFmtId="0" fontId="9" fillId="5" borderId="0" xfId="0" applyFont="1" applyFill="1" applyAlignment="1">
      <alignment horizontal="center" vertical="center" wrapText="1"/>
    </xf>
    <xf numFmtId="0" fontId="19" fillId="3"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5" fillId="4" borderId="0" xfId="0" applyFont="1" applyFill="1" applyAlignment="1">
      <alignment horizontal="center" vertical="center" wrapText="1"/>
    </xf>
  </cellXfs>
  <cellStyles count="5">
    <cellStyle name="Comma" xfId="1" builtinId="3"/>
    <cellStyle name="Comma 2" xfId="3"/>
    <cellStyle name="Normal" xfId="0" builtinId="0"/>
    <cellStyle name="Normal 2" xfId="2"/>
    <cellStyle name="Normal 4" xfId="4"/>
  </cellStyles>
  <dxfs count="5">
    <dxf>
      <fill>
        <patternFill>
          <bgColor theme="4" tint="0.7999816888943144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13855</xdr:rowOff>
    </xdr:from>
    <xdr:to>
      <xdr:col>1</xdr:col>
      <xdr:colOff>1862885</xdr:colOff>
      <xdr:row>1</xdr:row>
      <xdr:rowOff>16164</xdr:rowOff>
    </xdr:to>
    <xdr:pic>
      <xdr:nvPicPr>
        <xdr:cNvPr id="3" name="Picture 2">
          <a:extLst>
            <a:ext uri="{FF2B5EF4-FFF2-40B4-BE49-F238E27FC236}">
              <a16:creationId xmlns:a16="http://schemas.microsoft.com/office/drawing/2014/main" id="{99C52303-CE66-495E-B207-A30517D859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855"/>
          <a:ext cx="5229540" cy="1193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zoomScale="40" zoomScaleNormal="40" workbookViewId="0">
      <selection activeCell="V14" sqref="V14"/>
    </sheetView>
  </sheetViews>
  <sheetFormatPr defaultColWidth="12" defaultRowHeight="15.5" x14ac:dyDescent="0.35"/>
  <cols>
    <col min="1" max="1" width="49.08984375" style="1" customWidth="1"/>
    <col min="2" max="2" width="32.81640625" style="2" customWidth="1"/>
    <col min="3" max="3" width="11.36328125" style="2" customWidth="1"/>
    <col min="4" max="4" width="11.81640625" style="2" customWidth="1"/>
    <col min="5" max="5" width="18.81640625" style="2" customWidth="1"/>
    <col min="6" max="6" width="18.90625" style="2" customWidth="1"/>
    <col min="7" max="10" width="11.81640625" style="2" customWidth="1"/>
    <col min="11" max="11" width="37.36328125" style="2" bestFit="1" customWidth="1"/>
    <col min="12" max="16" width="12" style="2"/>
    <col min="17" max="17" width="25.6328125" style="5" customWidth="1"/>
    <col min="18" max="16384" width="12" style="2"/>
  </cols>
  <sheetData>
    <row r="1" spans="1:17" ht="93.75" customHeight="1" x14ac:dyDescent="0.35">
      <c r="A1" s="19"/>
      <c r="B1" s="20"/>
      <c r="C1" s="51" t="s">
        <v>28</v>
      </c>
      <c r="D1" s="51"/>
      <c r="E1" s="51"/>
      <c r="F1" s="51"/>
      <c r="G1" s="51"/>
      <c r="H1" s="51"/>
      <c r="I1" s="51"/>
      <c r="J1" s="51"/>
      <c r="K1" s="51"/>
      <c r="L1" s="51"/>
      <c r="M1" s="51"/>
      <c r="N1" s="51"/>
      <c r="O1" s="52" t="s">
        <v>56</v>
      </c>
      <c r="P1" s="52"/>
      <c r="Q1" s="52"/>
    </row>
    <row r="2" spans="1:17" ht="29" customHeight="1" x14ac:dyDescent="0.35">
      <c r="A2" s="47" t="s">
        <v>57</v>
      </c>
      <c r="B2" s="46"/>
      <c r="C2" s="46"/>
      <c r="D2" s="46"/>
      <c r="E2" s="46"/>
      <c r="F2" s="46"/>
      <c r="G2" s="46"/>
      <c r="H2" s="46"/>
      <c r="I2" s="46"/>
      <c r="J2" s="46"/>
      <c r="K2" s="46"/>
      <c r="L2" s="46"/>
      <c r="M2" s="46"/>
      <c r="N2" s="46"/>
      <c r="O2" s="46"/>
      <c r="P2" s="46"/>
      <c r="Q2" s="46"/>
    </row>
    <row r="3" spans="1:17" ht="29" customHeight="1" x14ac:dyDescent="0.5">
      <c r="A3" s="21" t="s">
        <v>30</v>
      </c>
      <c r="B3" s="17"/>
      <c r="C3" s="17"/>
      <c r="D3" s="17"/>
      <c r="E3" s="17"/>
      <c r="F3" s="17"/>
      <c r="G3" s="17"/>
      <c r="H3" s="17"/>
      <c r="I3" s="17"/>
      <c r="J3" s="17"/>
      <c r="K3" s="17"/>
      <c r="L3" s="17"/>
      <c r="M3" s="17"/>
      <c r="N3" s="17"/>
      <c r="O3" s="17"/>
      <c r="P3" s="17"/>
      <c r="Q3" s="17"/>
    </row>
    <row r="4" spans="1:17" ht="15.65" customHeight="1" thickBot="1" x14ac:dyDescent="0.4">
      <c r="A4" s="22" t="s">
        <v>0</v>
      </c>
      <c r="B4" s="23"/>
      <c r="C4" s="3"/>
      <c r="D4" s="18"/>
      <c r="E4" s="18"/>
      <c r="F4" s="18"/>
      <c r="G4" s="18"/>
      <c r="H4" s="18"/>
      <c r="I4" s="18"/>
      <c r="J4" s="18"/>
      <c r="K4" s="18"/>
      <c r="L4" s="18"/>
      <c r="M4" s="18"/>
      <c r="N4" s="18"/>
      <c r="O4" s="18"/>
      <c r="P4" s="18"/>
      <c r="Q4" s="18"/>
    </row>
    <row r="5" spans="1:17" ht="15.65" customHeight="1" x14ac:dyDescent="0.35">
      <c r="A5" s="22" t="s">
        <v>1</v>
      </c>
      <c r="B5" s="23"/>
      <c r="C5" s="3"/>
      <c r="D5" s="18"/>
      <c r="E5" s="54" t="s">
        <v>31</v>
      </c>
      <c r="F5" s="55"/>
      <c r="G5" s="55"/>
      <c r="H5" s="55"/>
      <c r="I5" s="55"/>
      <c r="J5" s="55"/>
      <c r="K5" s="55"/>
      <c r="L5" s="55"/>
      <c r="M5" s="55"/>
      <c r="N5" s="55"/>
      <c r="O5" s="55"/>
      <c r="P5" s="56"/>
      <c r="Q5" s="18"/>
    </row>
    <row r="6" spans="1:17" ht="15.65" customHeight="1" x14ac:dyDescent="0.35">
      <c r="A6" s="22" t="s">
        <v>2</v>
      </c>
      <c r="B6" s="23"/>
      <c r="C6" s="3"/>
      <c r="D6" s="18"/>
      <c r="E6" s="57"/>
      <c r="F6" s="58"/>
      <c r="G6" s="58"/>
      <c r="H6" s="58"/>
      <c r="I6" s="58"/>
      <c r="J6" s="58"/>
      <c r="K6" s="58"/>
      <c r="L6" s="58"/>
      <c r="M6" s="58"/>
      <c r="N6" s="58"/>
      <c r="O6" s="58"/>
      <c r="P6" s="59"/>
      <c r="Q6" s="18"/>
    </row>
    <row r="7" spans="1:17" ht="15.65" hidden="1" customHeight="1" x14ac:dyDescent="0.35">
      <c r="A7" s="22" t="s">
        <v>53</v>
      </c>
      <c r="B7" s="23"/>
      <c r="C7" s="3"/>
      <c r="D7" s="18"/>
      <c r="E7" s="57"/>
      <c r="F7" s="58"/>
      <c r="G7" s="58"/>
      <c r="H7" s="58"/>
      <c r="I7" s="58"/>
      <c r="J7" s="58"/>
      <c r="K7" s="58"/>
      <c r="L7" s="58"/>
      <c r="M7" s="58"/>
      <c r="N7" s="58"/>
      <c r="O7" s="58"/>
      <c r="P7" s="59"/>
      <c r="Q7" s="18"/>
    </row>
    <row r="8" spans="1:17" ht="15.65" hidden="1" customHeight="1" x14ac:dyDescent="0.35">
      <c r="A8" s="22" t="s">
        <v>54</v>
      </c>
      <c r="B8" s="23"/>
      <c r="C8" s="3"/>
      <c r="D8" s="18"/>
      <c r="E8" s="57"/>
      <c r="F8" s="58"/>
      <c r="G8" s="58"/>
      <c r="H8" s="58"/>
      <c r="I8" s="58"/>
      <c r="J8" s="58"/>
      <c r="K8" s="58"/>
      <c r="L8" s="58"/>
      <c r="M8" s="58"/>
      <c r="N8" s="58"/>
      <c r="O8" s="58"/>
      <c r="P8" s="59"/>
      <c r="Q8" s="18"/>
    </row>
    <row r="9" spans="1:17" ht="47" thickBot="1" x14ac:dyDescent="0.4">
      <c r="A9" s="24" t="s">
        <v>3</v>
      </c>
      <c r="B9" s="23"/>
      <c r="C9" s="3"/>
      <c r="D9" s="18"/>
      <c r="E9" s="60"/>
      <c r="F9" s="61"/>
      <c r="G9" s="61"/>
      <c r="H9" s="61"/>
      <c r="I9" s="61"/>
      <c r="J9" s="61"/>
      <c r="K9" s="61"/>
      <c r="L9" s="61"/>
      <c r="M9" s="61"/>
      <c r="N9" s="61"/>
      <c r="O9" s="61"/>
      <c r="P9" s="62"/>
      <c r="Q9" s="18"/>
    </row>
    <row r="10" spans="1:17" ht="16.25" customHeight="1" x14ac:dyDescent="0.35">
      <c r="A10" s="22" t="s">
        <v>4</v>
      </c>
      <c r="B10" s="25"/>
      <c r="C10" s="4"/>
      <c r="D10" s="18"/>
      <c r="E10" s="18"/>
      <c r="F10" s="18"/>
      <c r="G10" s="18"/>
      <c r="H10" s="18"/>
      <c r="I10" s="18"/>
      <c r="J10" s="18"/>
      <c r="K10" s="18"/>
      <c r="L10" s="18"/>
      <c r="M10" s="18"/>
      <c r="N10" s="18"/>
      <c r="O10" s="18"/>
      <c r="P10" s="18"/>
      <c r="Q10" s="18"/>
    </row>
    <row r="11" spans="1:17" x14ac:dyDescent="0.35">
      <c r="A11" s="22" t="s">
        <v>5</v>
      </c>
      <c r="B11" s="23"/>
      <c r="C11" s="3"/>
    </row>
    <row r="12" spans="1:17" x14ac:dyDescent="0.35">
      <c r="A12" s="22" t="s">
        <v>6</v>
      </c>
      <c r="B12" s="23"/>
      <c r="C12" s="3"/>
      <c r="E12" s="63" t="s">
        <v>29</v>
      </c>
      <c r="F12" s="63"/>
      <c r="G12" s="63"/>
      <c r="H12" s="63"/>
      <c r="I12" s="63"/>
      <c r="J12" s="63"/>
      <c r="K12" s="63"/>
      <c r="L12" s="63"/>
      <c r="M12" s="63"/>
      <c r="N12" s="63"/>
      <c r="O12" s="63"/>
      <c r="P12" s="63"/>
    </row>
    <row r="13" spans="1:17" ht="15.65" customHeight="1" x14ac:dyDescent="0.35">
      <c r="A13" s="22" t="s">
        <v>7</v>
      </c>
      <c r="B13" s="23"/>
      <c r="C13" s="3"/>
      <c r="D13" s="18"/>
      <c r="E13" s="63"/>
      <c r="F13" s="63"/>
      <c r="G13" s="63"/>
      <c r="H13" s="63"/>
      <c r="I13" s="63"/>
      <c r="J13" s="63"/>
      <c r="K13" s="63"/>
      <c r="L13" s="63"/>
      <c r="M13" s="63"/>
      <c r="N13" s="63"/>
      <c r="O13" s="63"/>
      <c r="P13" s="63"/>
      <c r="Q13" s="18"/>
    </row>
    <row r="14" spans="1:17" ht="15.65" customHeight="1" x14ac:dyDescent="0.35">
      <c r="A14" s="26" t="s">
        <v>8</v>
      </c>
      <c r="B14" s="23"/>
      <c r="C14" s="3"/>
      <c r="D14" s="18"/>
      <c r="E14" s="63"/>
      <c r="F14" s="63"/>
      <c r="G14" s="63"/>
      <c r="H14" s="63"/>
      <c r="I14" s="63"/>
      <c r="J14" s="63"/>
      <c r="K14" s="63"/>
      <c r="L14" s="63"/>
      <c r="M14" s="63"/>
      <c r="N14" s="63"/>
      <c r="O14" s="63"/>
      <c r="P14" s="63"/>
      <c r="Q14" s="18"/>
    </row>
    <row r="15" spans="1:17" ht="15.65" customHeight="1" x14ac:dyDescent="0.35">
      <c r="A15" s="26" t="s">
        <v>9</v>
      </c>
      <c r="B15" s="23"/>
      <c r="C15" s="3"/>
      <c r="D15" s="18"/>
      <c r="E15" s="63"/>
      <c r="F15" s="63"/>
      <c r="G15" s="63"/>
      <c r="H15" s="63"/>
      <c r="I15" s="63"/>
      <c r="J15" s="63"/>
      <c r="K15" s="63"/>
      <c r="L15" s="63"/>
      <c r="M15" s="63"/>
      <c r="N15" s="63"/>
      <c r="O15" s="63"/>
      <c r="P15" s="63"/>
      <c r="Q15" s="18"/>
    </row>
    <row r="16" spans="1:17" ht="15.65" customHeight="1" x14ac:dyDescent="0.35">
      <c r="A16" s="22" t="s">
        <v>10</v>
      </c>
      <c r="B16" s="23"/>
      <c r="C16" s="3"/>
      <c r="D16" s="18"/>
      <c r="E16" s="63"/>
      <c r="F16" s="63"/>
      <c r="G16" s="63"/>
      <c r="H16" s="63"/>
      <c r="I16" s="63"/>
      <c r="J16" s="63"/>
      <c r="K16" s="63"/>
      <c r="L16" s="63"/>
      <c r="M16" s="63"/>
      <c r="N16" s="63"/>
      <c r="O16" s="63"/>
      <c r="P16" s="63"/>
      <c r="Q16" s="18"/>
    </row>
    <row r="17" spans="1:17" ht="15.65" hidden="1" customHeight="1" x14ac:dyDescent="0.35">
      <c r="A17" s="22" t="s">
        <v>11</v>
      </c>
      <c r="B17" s="23"/>
      <c r="C17" s="3"/>
      <c r="D17" s="18"/>
      <c r="E17" s="63"/>
      <c r="F17" s="63"/>
      <c r="G17" s="63"/>
      <c r="H17" s="63"/>
      <c r="I17" s="63"/>
      <c r="J17" s="63"/>
      <c r="K17" s="63"/>
      <c r="L17" s="63"/>
      <c r="M17" s="63"/>
      <c r="N17" s="63"/>
      <c r="O17" s="63"/>
      <c r="P17" s="63"/>
      <c r="Q17" s="18"/>
    </row>
    <row r="18" spans="1:17" ht="20" x14ac:dyDescent="0.35">
      <c r="A18" s="22" t="s">
        <v>12</v>
      </c>
      <c r="B18" s="23"/>
      <c r="C18" s="3"/>
      <c r="D18" s="18"/>
      <c r="E18" s="63"/>
      <c r="F18" s="63"/>
      <c r="G18" s="63"/>
      <c r="H18" s="63"/>
      <c r="I18" s="63"/>
      <c r="J18" s="63"/>
      <c r="K18" s="63"/>
      <c r="L18" s="63"/>
      <c r="M18" s="63"/>
      <c r="N18" s="63"/>
      <c r="O18" s="63"/>
      <c r="P18" s="63"/>
      <c r="Q18" s="18"/>
    </row>
    <row r="19" spans="1:17" ht="15.65" customHeight="1" x14ac:dyDescent="0.35">
      <c r="A19" s="22" t="s">
        <v>13</v>
      </c>
      <c r="B19" s="23"/>
      <c r="C19" s="3"/>
      <c r="D19" s="18"/>
      <c r="E19" s="63"/>
      <c r="F19" s="63"/>
      <c r="G19" s="63"/>
      <c r="H19" s="63"/>
      <c r="I19" s="63"/>
      <c r="J19" s="63"/>
      <c r="K19" s="63"/>
      <c r="L19" s="63"/>
      <c r="M19" s="63"/>
      <c r="N19" s="63"/>
      <c r="O19" s="63"/>
      <c r="P19" s="63"/>
      <c r="Q19" s="18"/>
    </row>
    <row r="20" spans="1:17" x14ac:dyDescent="0.35">
      <c r="A20" s="22" t="s">
        <v>14</v>
      </c>
      <c r="B20" s="23"/>
      <c r="C20" s="3"/>
      <c r="E20" s="63"/>
      <c r="F20" s="63"/>
      <c r="G20" s="63"/>
      <c r="H20" s="63"/>
      <c r="I20" s="63"/>
      <c r="J20" s="63"/>
      <c r="K20" s="63"/>
      <c r="L20" s="63"/>
      <c r="M20" s="63"/>
      <c r="N20" s="63"/>
      <c r="O20" s="63"/>
      <c r="P20" s="63"/>
    </row>
    <row r="21" spans="1:17" x14ac:dyDescent="0.35">
      <c r="A21" s="22" t="s">
        <v>15</v>
      </c>
      <c r="B21" s="23"/>
      <c r="C21" s="3"/>
    </row>
    <row r="22" spans="1:17" x14ac:dyDescent="0.35">
      <c r="A22" s="22" t="s">
        <v>16</v>
      </c>
      <c r="B22" s="27">
        <f>SUM(B19:B20)</f>
        <v>0</v>
      </c>
      <c r="C22" s="3"/>
    </row>
    <row r="23" spans="1:17" ht="15.5" customHeight="1" x14ac:dyDescent="0.35">
      <c r="A23" s="22" t="s">
        <v>42</v>
      </c>
      <c r="B23" s="23"/>
      <c r="C23" s="6"/>
      <c r="E23" s="53" t="s">
        <v>32</v>
      </c>
      <c r="F23" s="53"/>
      <c r="G23" s="53"/>
      <c r="H23" s="53"/>
      <c r="I23" s="53"/>
      <c r="J23" s="53"/>
      <c r="K23" s="53"/>
      <c r="L23" s="53"/>
      <c r="M23" s="53"/>
      <c r="N23" s="53"/>
      <c r="O23" s="53"/>
      <c r="P23" s="53"/>
    </row>
    <row r="24" spans="1:17" x14ac:dyDescent="0.35">
      <c r="A24" s="22" t="s">
        <v>44</v>
      </c>
      <c r="B24" s="27" t="str">
        <f>IF(ISBLANK(B16),"",(MIN(J33:J82)*1000000)/6.6/B16)</f>
        <v/>
      </c>
      <c r="C24" s="3"/>
      <c r="E24" s="53"/>
      <c r="F24" s="53"/>
      <c r="G24" s="53"/>
      <c r="H24" s="53"/>
      <c r="I24" s="53"/>
      <c r="J24" s="53"/>
      <c r="K24" s="53"/>
      <c r="L24" s="53"/>
      <c r="M24" s="53"/>
      <c r="N24" s="53"/>
      <c r="O24" s="53"/>
      <c r="P24" s="53"/>
    </row>
    <row r="25" spans="1:17" ht="31" x14ac:dyDescent="0.35">
      <c r="A25" s="24" t="s">
        <v>43</v>
      </c>
      <c r="B25" s="28" t="str">
        <f>IF(ISBLANK(B16),"Please enter # of clones in library (B16)", CONCATENATE("You need to provide at least ", (6.6*B23*B16)/1000000, "ug/ sample to achieve your required coverage per clone"))</f>
        <v>Please enter # of clones in library (B16)</v>
      </c>
      <c r="C25" s="3"/>
      <c r="E25" s="53"/>
      <c r="F25" s="53"/>
      <c r="G25" s="53"/>
      <c r="H25" s="53"/>
      <c r="I25" s="53"/>
      <c r="J25" s="53"/>
      <c r="K25" s="53"/>
      <c r="L25" s="53"/>
      <c r="M25" s="53"/>
      <c r="N25" s="53"/>
      <c r="O25" s="53"/>
      <c r="P25" s="53"/>
    </row>
    <row r="26" spans="1:17" hidden="1" x14ac:dyDescent="0.35">
      <c r="A26" s="22" t="s">
        <v>17</v>
      </c>
      <c r="B26" s="27"/>
      <c r="C26" s="3"/>
    </row>
    <row r="27" spans="1:17" x14ac:dyDescent="0.35">
      <c r="A27" s="35" t="s">
        <v>33</v>
      </c>
      <c r="B27" s="36" t="s">
        <v>34</v>
      </c>
      <c r="C27" s="7"/>
      <c r="D27" s="7"/>
      <c r="E27" s="7"/>
    </row>
    <row r="28" spans="1:17" x14ac:dyDescent="0.35">
      <c r="A28" s="39" t="str">
        <f>IF(B27="Other","",IF(B27="Credit Card (if previously discussed with PMGC)","Do Not Enter Credit Card information.","UHN FCC or PO Number if provided:"))</f>
        <v>UHN FCC or PO Number if provided:</v>
      </c>
      <c r="B28" s="40"/>
      <c r="C28" s="7"/>
      <c r="D28" s="7"/>
      <c r="E28" s="7"/>
    </row>
    <row r="29" spans="1:17" x14ac:dyDescent="0.35">
      <c r="A29" s="37" t="s">
        <v>35</v>
      </c>
      <c r="B29" s="38"/>
      <c r="C29" s="7"/>
      <c r="D29" s="7"/>
      <c r="E29" s="7"/>
    </row>
    <row r="30" spans="1:17" x14ac:dyDescent="0.35">
      <c r="A30" s="30" t="s">
        <v>36</v>
      </c>
      <c r="B30" s="29"/>
      <c r="C30" s="7"/>
      <c r="D30" s="7"/>
      <c r="E30" s="7"/>
    </row>
    <row r="31" spans="1:17" x14ac:dyDescent="0.35">
      <c r="A31" s="8"/>
      <c r="F31" s="49" t="s">
        <v>18</v>
      </c>
      <c r="G31" s="50"/>
      <c r="H31" s="50"/>
      <c r="I31" s="50"/>
      <c r="K31" s="2" t="str">
        <f>IF($B$7&lt;&gt;"",$B$7,"")</f>
        <v/>
      </c>
      <c r="L31" s="49" t="s">
        <v>19</v>
      </c>
      <c r="M31" s="50"/>
      <c r="N31" s="50"/>
      <c r="O31" s="50"/>
    </row>
    <row r="32" spans="1:17" ht="65.400000000000006" customHeight="1" x14ac:dyDescent="0.35">
      <c r="A32" s="2"/>
      <c r="D32" s="9" t="s">
        <v>20</v>
      </c>
      <c r="E32" s="9" t="s">
        <v>21</v>
      </c>
      <c r="F32" s="9" t="s">
        <v>22</v>
      </c>
      <c r="G32" s="9" t="s">
        <v>23</v>
      </c>
      <c r="H32" s="9" t="s">
        <v>24</v>
      </c>
      <c r="I32" s="9" t="s">
        <v>25</v>
      </c>
      <c r="J32" s="9" t="s">
        <v>26</v>
      </c>
      <c r="K32" s="9" t="s">
        <v>27</v>
      </c>
      <c r="L32" s="9" t="s">
        <v>22</v>
      </c>
      <c r="M32" s="9" t="s">
        <v>23</v>
      </c>
      <c r="N32" s="9" t="s">
        <v>24</v>
      </c>
      <c r="O32" s="9" t="s">
        <v>25</v>
      </c>
      <c r="P32" s="9" t="s">
        <v>26</v>
      </c>
      <c r="Q32" s="10" t="s">
        <v>55</v>
      </c>
    </row>
    <row r="33" spans="1:17" ht="15.75" customHeight="1" x14ac:dyDescent="0.35">
      <c r="A33" s="11"/>
      <c r="C33" s="12">
        <v>1</v>
      </c>
      <c r="D33" s="31"/>
      <c r="E33" s="31"/>
      <c r="F33" s="32"/>
      <c r="G33" s="32"/>
      <c r="H33" s="32"/>
      <c r="I33" s="33"/>
      <c r="J33" s="13" t="str">
        <f>IF(F33&lt;&gt;"",(F33/1000*I33),"")</f>
        <v/>
      </c>
      <c r="K33" s="34"/>
      <c r="L33" s="14"/>
      <c r="M33" s="14"/>
      <c r="N33" s="14"/>
      <c r="O33" s="15"/>
      <c r="P33" s="45" t="str">
        <f>IF(L33&lt;&gt;"",(L33/1000*O33),"")</f>
        <v/>
      </c>
      <c r="Q33" s="16" t="str">
        <f>IF($J33&lt;&gt;"",IF($E33="gDNA",((($J33*1000000)/6.6)/$B$16),IF($E33="plasmid",(($J33*1000*116000000)/$B$16),"")),"")</f>
        <v/>
      </c>
    </row>
    <row r="34" spans="1:17" x14ac:dyDescent="0.35">
      <c r="A34" s="11"/>
      <c r="C34" s="12">
        <v>2</v>
      </c>
      <c r="D34" s="31"/>
      <c r="E34" s="31"/>
      <c r="F34" s="32"/>
      <c r="G34" s="32"/>
      <c r="H34" s="32"/>
      <c r="I34" s="33"/>
      <c r="J34" s="13" t="str">
        <f t="shared" ref="J34:J82" si="0">IF(F34&lt;&gt;"",(F34/1000*I34),"")</f>
        <v/>
      </c>
      <c r="K34" s="34"/>
      <c r="L34" s="14"/>
      <c r="M34" s="14"/>
      <c r="N34" s="14"/>
      <c r="O34" s="15"/>
      <c r="P34" s="45" t="str">
        <f t="shared" ref="P34:P82" si="1">IF(L34&lt;&gt;"",(L34/1000*O34),"")</f>
        <v/>
      </c>
      <c r="Q34" s="16" t="str">
        <f t="shared" ref="Q34:Q82" si="2">IF($J34&lt;&gt;"",IF($E34="gDNA",((($J34*1000000)/6.6)/$B$16),IF($E34="plasmid",(($J34*1000*116000000)/$B$16),"")),"")</f>
        <v/>
      </c>
    </row>
    <row r="35" spans="1:17" x14ac:dyDescent="0.35">
      <c r="A35" s="11"/>
      <c r="C35" s="12">
        <v>3</v>
      </c>
      <c r="D35" s="31"/>
      <c r="E35" s="31"/>
      <c r="F35" s="32"/>
      <c r="G35" s="32"/>
      <c r="H35" s="32"/>
      <c r="I35" s="33"/>
      <c r="J35" s="13" t="str">
        <f t="shared" si="0"/>
        <v/>
      </c>
      <c r="K35" s="34"/>
      <c r="L35" s="14"/>
      <c r="M35" s="14"/>
      <c r="N35" s="14"/>
      <c r="O35" s="15"/>
      <c r="P35" s="45" t="str">
        <f t="shared" si="1"/>
        <v/>
      </c>
      <c r="Q35" s="16" t="str">
        <f t="shared" si="2"/>
        <v/>
      </c>
    </row>
    <row r="36" spans="1:17" x14ac:dyDescent="0.35">
      <c r="A36" s="11"/>
      <c r="C36" s="12">
        <v>4</v>
      </c>
      <c r="D36" s="31"/>
      <c r="E36" s="31"/>
      <c r="F36" s="32"/>
      <c r="G36" s="32"/>
      <c r="H36" s="32"/>
      <c r="I36" s="33"/>
      <c r="J36" s="13" t="str">
        <f t="shared" si="0"/>
        <v/>
      </c>
      <c r="K36" s="34"/>
      <c r="L36" s="14"/>
      <c r="M36" s="14"/>
      <c r="N36" s="14"/>
      <c r="O36" s="15"/>
      <c r="P36" s="45" t="str">
        <f t="shared" si="1"/>
        <v/>
      </c>
      <c r="Q36" s="16" t="str">
        <f t="shared" si="2"/>
        <v/>
      </c>
    </row>
    <row r="37" spans="1:17" x14ac:dyDescent="0.35">
      <c r="A37" s="48"/>
      <c r="C37" s="12">
        <v>5</v>
      </c>
      <c r="D37" s="31"/>
      <c r="E37" s="31"/>
      <c r="F37" s="32"/>
      <c r="G37" s="32"/>
      <c r="H37" s="32"/>
      <c r="I37" s="33"/>
      <c r="J37" s="13" t="str">
        <f t="shared" si="0"/>
        <v/>
      </c>
      <c r="K37" s="34"/>
      <c r="L37" s="14"/>
      <c r="M37" s="14"/>
      <c r="N37" s="14"/>
      <c r="O37" s="15"/>
      <c r="P37" s="45" t="str">
        <f t="shared" si="1"/>
        <v/>
      </c>
      <c r="Q37" s="16" t="str">
        <f t="shared" si="2"/>
        <v/>
      </c>
    </row>
    <row r="38" spans="1:17" x14ac:dyDescent="0.35">
      <c r="A38" s="48"/>
      <c r="C38" s="12">
        <v>6</v>
      </c>
      <c r="D38" s="31"/>
      <c r="E38" s="31"/>
      <c r="F38" s="32"/>
      <c r="G38" s="32"/>
      <c r="H38" s="32"/>
      <c r="I38" s="33"/>
      <c r="J38" s="13" t="str">
        <f t="shared" si="0"/>
        <v/>
      </c>
      <c r="K38" s="34"/>
      <c r="L38" s="14"/>
      <c r="M38" s="14"/>
      <c r="N38" s="14"/>
      <c r="O38" s="15"/>
      <c r="P38" s="45" t="str">
        <f t="shared" si="1"/>
        <v/>
      </c>
      <c r="Q38" s="16" t="str">
        <f t="shared" si="2"/>
        <v/>
      </c>
    </row>
    <row r="39" spans="1:17" x14ac:dyDescent="0.35">
      <c r="A39" s="48"/>
      <c r="C39" s="12">
        <v>7</v>
      </c>
      <c r="D39" s="31"/>
      <c r="E39" s="31"/>
      <c r="F39" s="32"/>
      <c r="G39" s="32"/>
      <c r="H39" s="32"/>
      <c r="I39" s="33"/>
      <c r="J39" s="13" t="str">
        <f t="shared" si="0"/>
        <v/>
      </c>
      <c r="K39" s="34"/>
      <c r="L39" s="14"/>
      <c r="M39" s="14"/>
      <c r="N39" s="14"/>
      <c r="O39" s="15"/>
      <c r="P39" s="45" t="str">
        <f t="shared" si="1"/>
        <v/>
      </c>
      <c r="Q39" s="16" t="str">
        <f t="shared" si="2"/>
        <v/>
      </c>
    </row>
    <row r="40" spans="1:17" x14ac:dyDescent="0.35">
      <c r="A40" s="48"/>
      <c r="C40" s="12">
        <v>8</v>
      </c>
      <c r="D40" s="31"/>
      <c r="E40" s="31"/>
      <c r="F40" s="32"/>
      <c r="G40" s="32"/>
      <c r="H40" s="32"/>
      <c r="I40" s="33"/>
      <c r="J40" s="13" t="str">
        <f t="shared" si="0"/>
        <v/>
      </c>
      <c r="K40" s="34"/>
      <c r="L40" s="14"/>
      <c r="M40" s="14"/>
      <c r="N40" s="14"/>
      <c r="O40" s="15"/>
      <c r="P40" s="45" t="str">
        <f t="shared" si="1"/>
        <v/>
      </c>
      <c r="Q40" s="16" t="str">
        <f t="shared" si="2"/>
        <v/>
      </c>
    </row>
    <row r="41" spans="1:17" x14ac:dyDescent="0.35">
      <c r="A41" s="11"/>
      <c r="C41" s="12">
        <v>9</v>
      </c>
      <c r="D41" s="31"/>
      <c r="E41" s="31"/>
      <c r="F41" s="32"/>
      <c r="G41" s="32"/>
      <c r="H41" s="32"/>
      <c r="I41" s="33"/>
      <c r="J41" s="13" t="str">
        <f t="shared" si="0"/>
        <v/>
      </c>
      <c r="K41" s="34"/>
      <c r="L41" s="14"/>
      <c r="M41" s="14"/>
      <c r="N41" s="14"/>
      <c r="O41" s="15"/>
      <c r="P41" s="45" t="str">
        <f t="shared" si="1"/>
        <v/>
      </c>
      <c r="Q41" s="16" t="str">
        <f t="shared" si="2"/>
        <v/>
      </c>
    </row>
    <row r="42" spans="1:17" x14ac:dyDescent="0.35">
      <c r="A42" s="11"/>
      <c r="C42" s="12">
        <v>10</v>
      </c>
      <c r="D42" s="31"/>
      <c r="E42" s="31"/>
      <c r="F42" s="32"/>
      <c r="G42" s="32"/>
      <c r="H42" s="32"/>
      <c r="I42" s="33"/>
      <c r="J42" s="13" t="str">
        <f t="shared" si="0"/>
        <v/>
      </c>
      <c r="K42" s="34"/>
      <c r="L42" s="14"/>
      <c r="M42" s="14"/>
      <c r="N42" s="14"/>
      <c r="O42" s="15"/>
      <c r="P42" s="45" t="str">
        <f t="shared" si="1"/>
        <v/>
      </c>
      <c r="Q42" s="16" t="str">
        <f t="shared" si="2"/>
        <v/>
      </c>
    </row>
    <row r="43" spans="1:17" x14ac:dyDescent="0.35">
      <c r="C43" s="12">
        <v>11</v>
      </c>
      <c r="D43" s="31"/>
      <c r="E43" s="31"/>
      <c r="F43" s="32"/>
      <c r="G43" s="32"/>
      <c r="H43" s="32"/>
      <c r="I43" s="33"/>
      <c r="J43" s="13" t="str">
        <f t="shared" si="0"/>
        <v/>
      </c>
      <c r="K43" s="34"/>
      <c r="L43" s="14"/>
      <c r="M43" s="14"/>
      <c r="N43" s="14"/>
      <c r="O43" s="15"/>
      <c r="P43" s="45" t="str">
        <f t="shared" si="1"/>
        <v/>
      </c>
      <c r="Q43" s="16" t="str">
        <f t="shared" si="2"/>
        <v/>
      </c>
    </row>
    <row r="44" spans="1:17" x14ac:dyDescent="0.35">
      <c r="C44" s="12">
        <v>12</v>
      </c>
      <c r="D44" s="31"/>
      <c r="E44" s="31"/>
      <c r="F44" s="32"/>
      <c r="G44" s="32"/>
      <c r="H44" s="32"/>
      <c r="I44" s="33"/>
      <c r="J44" s="13" t="str">
        <f t="shared" si="0"/>
        <v/>
      </c>
      <c r="K44" s="34"/>
      <c r="L44" s="14"/>
      <c r="M44" s="14"/>
      <c r="N44" s="14"/>
      <c r="O44" s="15"/>
      <c r="P44" s="45" t="str">
        <f t="shared" si="1"/>
        <v/>
      </c>
      <c r="Q44" s="16" t="str">
        <f t="shared" si="2"/>
        <v/>
      </c>
    </row>
    <row r="45" spans="1:17" x14ac:dyDescent="0.35">
      <c r="C45" s="12">
        <v>13</v>
      </c>
      <c r="D45" s="31"/>
      <c r="E45" s="31"/>
      <c r="F45" s="32"/>
      <c r="G45" s="32"/>
      <c r="H45" s="32"/>
      <c r="I45" s="33"/>
      <c r="J45" s="13" t="str">
        <f t="shared" si="0"/>
        <v/>
      </c>
      <c r="K45" s="34"/>
      <c r="L45" s="14"/>
      <c r="M45" s="14"/>
      <c r="N45" s="14"/>
      <c r="O45" s="15"/>
      <c r="P45" s="45" t="str">
        <f t="shared" si="1"/>
        <v/>
      </c>
      <c r="Q45" s="16" t="str">
        <f t="shared" si="2"/>
        <v/>
      </c>
    </row>
    <row r="46" spans="1:17" x14ac:dyDescent="0.35">
      <c r="C46" s="12">
        <v>14</v>
      </c>
      <c r="D46" s="31"/>
      <c r="E46" s="31"/>
      <c r="F46" s="32"/>
      <c r="G46" s="32"/>
      <c r="H46" s="32"/>
      <c r="I46" s="33"/>
      <c r="J46" s="13" t="str">
        <f t="shared" si="0"/>
        <v/>
      </c>
      <c r="K46" s="34"/>
      <c r="L46" s="14"/>
      <c r="M46" s="14"/>
      <c r="N46" s="14"/>
      <c r="O46" s="15"/>
      <c r="P46" s="45" t="str">
        <f t="shared" si="1"/>
        <v/>
      </c>
      <c r="Q46" s="16" t="str">
        <f t="shared" si="2"/>
        <v/>
      </c>
    </row>
    <row r="47" spans="1:17" x14ac:dyDescent="0.35">
      <c r="C47" s="12">
        <v>15</v>
      </c>
      <c r="D47" s="31"/>
      <c r="E47" s="31"/>
      <c r="F47" s="32"/>
      <c r="G47" s="32"/>
      <c r="H47" s="32"/>
      <c r="I47" s="33"/>
      <c r="J47" s="13" t="str">
        <f t="shared" si="0"/>
        <v/>
      </c>
      <c r="K47" s="34"/>
      <c r="L47" s="14"/>
      <c r="M47" s="14"/>
      <c r="N47" s="14"/>
      <c r="O47" s="15"/>
      <c r="P47" s="45" t="str">
        <f t="shared" si="1"/>
        <v/>
      </c>
      <c r="Q47" s="16" t="str">
        <f t="shared" si="2"/>
        <v/>
      </c>
    </row>
    <row r="48" spans="1:17" x14ac:dyDescent="0.35">
      <c r="C48" s="12">
        <v>16</v>
      </c>
      <c r="D48" s="31"/>
      <c r="E48" s="31"/>
      <c r="F48" s="32"/>
      <c r="G48" s="32"/>
      <c r="H48" s="32"/>
      <c r="I48" s="33"/>
      <c r="J48" s="13" t="str">
        <f t="shared" si="0"/>
        <v/>
      </c>
      <c r="K48" s="34"/>
      <c r="L48" s="14"/>
      <c r="M48" s="14"/>
      <c r="N48" s="14"/>
      <c r="O48" s="15"/>
      <c r="P48" s="45" t="str">
        <f t="shared" si="1"/>
        <v/>
      </c>
      <c r="Q48" s="16" t="str">
        <f t="shared" si="2"/>
        <v/>
      </c>
    </row>
    <row r="49" spans="3:17" x14ac:dyDescent="0.35">
      <c r="C49" s="12">
        <v>17</v>
      </c>
      <c r="D49" s="31"/>
      <c r="E49" s="31"/>
      <c r="F49" s="32"/>
      <c r="G49" s="32"/>
      <c r="H49" s="32"/>
      <c r="I49" s="33"/>
      <c r="J49" s="13" t="str">
        <f t="shared" si="0"/>
        <v/>
      </c>
      <c r="K49" s="34"/>
      <c r="L49" s="14"/>
      <c r="M49" s="14"/>
      <c r="N49" s="14"/>
      <c r="O49" s="15"/>
      <c r="P49" s="45" t="str">
        <f t="shared" si="1"/>
        <v/>
      </c>
      <c r="Q49" s="16" t="str">
        <f t="shared" si="2"/>
        <v/>
      </c>
    </row>
    <row r="50" spans="3:17" x14ac:dyDescent="0.35">
      <c r="C50" s="12">
        <v>18</v>
      </c>
      <c r="D50" s="31"/>
      <c r="E50" s="31"/>
      <c r="F50" s="32"/>
      <c r="G50" s="32"/>
      <c r="H50" s="32"/>
      <c r="I50" s="33"/>
      <c r="J50" s="13" t="str">
        <f t="shared" si="0"/>
        <v/>
      </c>
      <c r="K50" s="34"/>
      <c r="L50" s="14"/>
      <c r="M50" s="14"/>
      <c r="N50" s="14"/>
      <c r="O50" s="15"/>
      <c r="P50" s="45" t="str">
        <f t="shared" si="1"/>
        <v/>
      </c>
      <c r="Q50" s="16" t="str">
        <f t="shared" si="2"/>
        <v/>
      </c>
    </row>
    <row r="51" spans="3:17" x14ac:dyDescent="0.35">
      <c r="C51" s="12">
        <v>19</v>
      </c>
      <c r="D51" s="31"/>
      <c r="E51" s="31"/>
      <c r="F51" s="32"/>
      <c r="G51" s="32"/>
      <c r="H51" s="32"/>
      <c r="I51" s="33"/>
      <c r="J51" s="13" t="str">
        <f t="shared" si="0"/>
        <v/>
      </c>
      <c r="K51" s="34"/>
      <c r="L51" s="14"/>
      <c r="M51" s="14"/>
      <c r="N51" s="14"/>
      <c r="O51" s="15"/>
      <c r="P51" s="45" t="str">
        <f t="shared" si="1"/>
        <v/>
      </c>
      <c r="Q51" s="16" t="str">
        <f t="shared" si="2"/>
        <v/>
      </c>
    </row>
    <row r="52" spans="3:17" x14ac:dyDescent="0.35">
      <c r="C52" s="12">
        <v>20</v>
      </c>
      <c r="D52" s="31"/>
      <c r="E52" s="31"/>
      <c r="F52" s="32"/>
      <c r="G52" s="32"/>
      <c r="H52" s="32"/>
      <c r="I52" s="33"/>
      <c r="J52" s="13" t="str">
        <f t="shared" si="0"/>
        <v/>
      </c>
      <c r="K52" s="34"/>
      <c r="L52" s="14"/>
      <c r="M52" s="14"/>
      <c r="N52" s="14"/>
      <c r="O52" s="15"/>
      <c r="P52" s="45" t="str">
        <f t="shared" si="1"/>
        <v/>
      </c>
      <c r="Q52" s="16" t="str">
        <f t="shared" si="2"/>
        <v/>
      </c>
    </row>
    <row r="53" spans="3:17" x14ac:dyDescent="0.35">
      <c r="C53" s="12">
        <v>21</v>
      </c>
      <c r="D53" s="31"/>
      <c r="E53" s="31"/>
      <c r="F53" s="32"/>
      <c r="G53" s="32"/>
      <c r="H53" s="32"/>
      <c r="I53" s="33"/>
      <c r="J53" s="13" t="str">
        <f t="shared" si="0"/>
        <v/>
      </c>
      <c r="K53" s="34"/>
      <c r="L53" s="14"/>
      <c r="M53" s="14"/>
      <c r="N53" s="14"/>
      <c r="O53" s="15"/>
      <c r="P53" s="45" t="str">
        <f t="shared" si="1"/>
        <v/>
      </c>
      <c r="Q53" s="16" t="str">
        <f t="shared" si="2"/>
        <v/>
      </c>
    </row>
    <row r="54" spans="3:17" x14ac:dyDescent="0.35">
      <c r="C54" s="12">
        <v>22</v>
      </c>
      <c r="D54" s="31"/>
      <c r="E54" s="31"/>
      <c r="F54" s="32"/>
      <c r="G54" s="32"/>
      <c r="H54" s="32"/>
      <c r="I54" s="33"/>
      <c r="J54" s="13" t="str">
        <f t="shared" si="0"/>
        <v/>
      </c>
      <c r="K54" s="34"/>
      <c r="L54" s="14"/>
      <c r="M54" s="14"/>
      <c r="N54" s="14"/>
      <c r="O54" s="15"/>
      <c r="P54" s="45" t="str">
        <f t="shared" si="1"/>
        <v/>
      </c>
      <c r="Q54" s="16" t="str">
        <f t="shared" si="2"/>
        <v/>
      </c>
    </row>
    <row r="55" spans="3:17" x14ac:dyDescent="0.35">
      <c r="C55" s="12">
        <v>23</v>
      </c>
      <c r="D55" s="31"/>
      <c r="E55" s="31"/>
      <c r="F55" s="32"/>
      <c r="G55" s="32"/>
      <c r="H55" s="32"/>
      <c r="I55" s="33"/>
      <c r="J55" s="13" t="str">
        <f t="shared" si="0"/>
        <v/>
      </c>
      <c r="K55" s="34"/>
      <c r="L55" s="14"/>
      <c r="M55" s="14"/>
      <c r="N55" s="14"/>
      <c r="O55" s="15"/>
      <c r="P55" s="45" t="str">
        <f t="shared" si="1"/>
        <v/>
      </c>
      <c r="Q55" s="16" t="str">
        <f t="shared" si="2"/>
        <v/>
      </c>
    </row>
    <row r="56" spans="3:17" x14ac:dyDescent="0.35">
      <c r="C56" s="12">
        <v>24</v>
      </c>
      <c r="D56" s="31"/>
      <c r="E56" s="31"/>
      <c r="F56" s="32"/>
      <c r="G56" s="32"/>
      <c r="H56" s="32"/>
      <c r="I56" s="33"/>
      <c r="J56" s="13" t="str">
        <f t="shared" si="0"/>
        <v/>
      </c>
      <c r="K56" s="34"/>
      <c r="L56" s="14"/>
      <c r="M56" s="14"/>
      <c r="N56" s="14"/>
      <c r="O56" s="15"/>
      <c r="P56" s="45" t="str">
        <f t="shared" si="1"/>
        <v/>
      </c>
      <c r="Q56" s="16" t="str">
        <f t="shared" si="2"/>
        <v/>
      </c>
    </row>
    <row r="57" spans="3:17" x14ac:dyDescent="0.35">
      <c r="C57" s="12">
        <v>25</v>
      </c>
      <c r="D57" s="31"/>
      <c r="E57" s="31"/>
      <c r="F57" s="32"/>
      <c r="G57" s="32"/>
      <c r="H57" s="32"/>
      <c r="I57" s="33"/>
      <c r="J57" s="13" t="str">
        <f t="shared" si="0"/>
        <v/>
      </c>
      <c r="K57" s="34"/>
      <c r="L57" s="14"/>
      <c r="M57" s="14"/>
      <c r="N57" s="14"/>
      <c r="O57" s="15"/>
      <c r="P57" s="45" t="str">
        <f t="shared" si="1"/>
        <v/>
      </c>
      <c r="Q57" s="16" t="str">
        <f t="shared" si="2"/>
        <v/>
      </c>
    </row>
    <row r="58" spans="3:17" x14ac:dyDescent="0.35">
      <c r="C58" s="12">
        <v>26</v>
      </c>
      <c r="D58" s="31"/>
      <c r="E58" s="31"/>
      <c r="F58" s="32"/>
      <c r="G58" s="32"/>
      <c r="H58" s="32"/>
      <c r="I58" s="33"/>
      <c r="J58" s="13" t="str">
        <f t="shared" si="0"/>
        <v/>
      </c>
      <c r="K58" s="34"/>
      <c r="L58" s="14"/>
      <c r="M58" s="14"/>
      <c r="N58" s="14"/>
      <c r="O58" s="15"/>
      <c r="P58" s="45" t="str">
        <f t="shared" si="1"/>
        <v/>
      </c>
      <c r="Q58" s="16" t="str">
        <f t="shared" si="2"/>
        <v/>
      </c>
    </row>
    <row r="59" spans="3:17" x14ac:dyDescent="0.35">
      <c r="C59" s="12">
        <v>27</v>
      </c>
      <c r="D59" s="31"/>
      <c r="E59" s="31"/>
      <c r="F59" s="32"/>
      <c r="G59" s="32"/>
      <c r="H59" s="32"/>
      <c r="I59" s="33"/>
      <c r="J59" s="13" t="str">
        <f t="shared" si="0"/>
        <v/>
      </c>
      <c r="K59" s="34"/>
      <c r="L59" s="14"/>
      <c r="M59" s="14"/>
      <c r="N59" s="14"/>
      <c r="O59" s="15"/>
      <c r="P59" s="45" t="str">
        <f t="shared" si="1"/>
        <v/>
      </c>
      <c r="Q59" s="16" t="str">
        <f t="shared" si="2"/>
        <v/>
      </c>
    </row>
    <row r="60" spans="3:17" x14ac:dyDescent="0.35">
      <c r="C60" s="12">
        <v>28</v>
      </c>
      <c r="D60" s="31"/>
      <c r="E60" s="31"/>
      <c r="F60" s="32"/>
      <c r="G60" s="32"/>
      <c r="H60" s="32"/>
      <c r="I60" s="33"/>
      <c r="J60" s="13" t="str">
        <f t="shared" si="0"/>
        <v/>
      </c>
      <c r="K60" s="34"/>
      <c r="L60" s="14"/>
      <c r="M60" s="14"/>
      <c r="N60" s="14"/>
      <c r="O60" s="15"/>
      <c r="P60" s="45" t="str">
        <f t="shared" si="1"/>
        <v/>
      </c>
      <c r="Q60" s="16" t="str">
        <f t="shared" si="2"/>
        <v/>
      </c>
    </row>
    <row r="61" spans="3:17" x14ac:dyDescent="0.35">
      <c r="C61" s="12">
        <v>29</v>
      </c>
      <c r="D61" s="31"/>
      <c r="E61" s="31"/>
      <c r="F61" s="32"/>
      <c r="G61" s="32"/>
      <c r="H61" s="32"/>
      <c r="I61" s="33"/>
      <c r="J61" s="13" t="str">
        <f t="shared" si="0"/>
        <v/>
      </c>
      <c r="K61" s="34"/>
      <c r="L61" s="14"/>
      <c r="M61" s="14"/>
      <c r="N61" s="14"/>
      <c r="O61" s="15"/>
      <c r="P61" s="45" t="str">
        <f t="shared" si="1"/>
        <v/>
      </c>
      <c r="Q61" s="16" t="str">
        <f t="shared" si="2"/>
        <v/>
      </c>
    </row>
    <row r="62" spans="3:17" x14ac:dyDescent="0.35">
      <c r="C62" s="12">
        <v>30</v>
      </c>
      <c r="D62" s="31"/>
      <c r="E62" s="31"/>
      <c r="F62" s="32"/>
      <c r="G62" s="32"/>
      <c r="H62" s="32"/>
      <c r="I62" s="33"/>
      <c r="J62" s="13" t="str">
        <f t="shared" si="0"/>
        <v/>
      </c>
      <c r="K62" s="34"/>
      <c r="L62" s="14"/>
      <c r="M62" s="14"/>
      <c r="N62" s="14"/>
      <c r="O62" s="15"/>
      <c r="P62" s="45" t="str">
        <f t="shared" si="1"/>
        <v/>
      </c>
      <c r="Q62" s="16" t="str">
        <f t="shared" si="2"/>
        <v/>
      </c>
    </row>
    <row r="63" spans="3:17" x14ac:dyDescent="0.35">
      <c r="C63" s="12">
        <v>31</v>
      </c>
      <c r="D63" s="31"/>
      <c r="E63" s="31"/>
      <c r="F63" s="32"/>
      <c r="G63" s="32"/>
      <c r="H63" s="32"/>
      <c r="I63" s="33"/>
      <c r="J63" s="13" t="str">
        <f t="shared" si="0"/>
        <v/>
      </c>
      <c r="K63" s="34"/>
      <c r="L63" s="14"/>
      <c r="M63" s="14"/>
      <c r="N63" s="14"/>
      <c r="O63" s="15"/>
      <c r="P63" s="45" t="str">
        <f t="shared" si="1"/>
        <v/>
      </c>
      <c r="Q63" s="16" t="str">
        <f t="shared" si="2"/>
        <v/>
      </c>
    </row>
    <row r="64" spans="3:17" x14ac:dyDescent="0.35">
      <c r="C64" s="12">
        <v>32</v>
      </c>
      <c r="D64" s="31"/>
      <c r="E64" s="31"/>
      <c r="F64" s="32"/>
      <c r="G64" s="32"/>
      <c r="H64" s="32"/>
      <c r="I64" s="33"/>
      <c r="J64" s="13" t="str">
        <f t="shared" si="0"/>
        <v/>
      </c>
      <c r="K64" s="34"/>
      <c r="L64" s="14"/>
      <c r="M64" s="14"/>
      <c r="N64" s="14"/>
      <c r="O64" s="15"/>
      <c r="P64" s="45" t="str">
        <f t="shared" si="1"/>
        <v/>
      </c>
      <c r="Q64" s="16" t="str">
        <f t="shared" si="2"/>
        <v/>
      </c>
    </row>
    <row r="65" spans="3:17" x14ac:dyDescent="0.35">
      <c r="C65" s="12">
        <v>33</v>
      </c>
      <c r="D65" s="31"/>
      <c r="E65" s="31"/>
      <c r="F65" s="32"/>
      <c r="G65" s="32"/>
      <c r="H65" s="32"/>
      <c r="I65" s="33"/>
      <c r="J65" s="13" t="str">
        <f t="shared" si="0"/>
        <v/>
      </c>
      <c r="K65" s="34"/>
      <c r="L65" s="14"/>
      <c r="M65" s="14"/>
      <c r="N65" s="14"/>
      <c r="O65" s="15"/>
      <c r="P65" s="45" t="str">
        <f t="shared" si="1"/>
        <v/>
      </c>
      <c r="Q65" s="16" t="str">
        <f t="shared" si="2"/>
        <v/>
      </c>
    </row>
    <row r="66" spans="3:17" x14ac:dyDescent="0.35">
      <c r="C66" s="12">
        <v>34</v>
      </c>
      <c r="D66" s="31"/>
      <c r="E66" s="31"/>
      <c r="F66" s="32"/>
      <c r="G66" s="32"/>
      <c r="H66" s="32"/>
      <c r="I66" s="33"/>
      <c r="J66" s="13" t="str">
        <f t="shared" si="0"/>
        <v/>
      </c>
      <c r="K66" s="34"/>
      <c r="L66" s="14"/>
      <c r="M66" s="14"/>
      <c r="N66" s="14"/>
      <c r="O66" s="15"/>
      <c r="P66" s="45" t="str">
        <f t="shared" si="1"/>
        <v/>
      </c>
      <c r="Q66" s="16" t="str">
        <f t="shared" si="2"/>
        <v/>
      </c>
    </row>
    <row r="67" spans="3:17" x14ac:dyDescent="0.35">
      <c r="C67" s="12">
        <v>35</v>
      </c>
      <c r="D67" s="31"/>
      <c r="E67" s="31"/>
      <c r="F67" s="32"/>
      <c r="G67" s="32"/>
      <c r="H67" s="32"/>
      <c r="I67" s="33"/>
      <c r="J67" s="13" t="str">
        <f t="shared" si="0"/>
        <v/>
      </c>
      <c r="K67" s="34"/>
      <c r="L67" s="14"/>
      <c r="M67" s="14"/>
      <c r="N67" s="14"/>
      <c r="O67" s="15"/>
      <c r="P67" s="45" t="str">
        <f t="shared" si="1"/>
        <v/>
      </c>
      <c r="Q67" s="16" t="str">
        <f t="shared" si="2"/>
        <v/>
      </c>
    </row>
    <row r="68" spans="3:17" x14ac:dyDescent="0.35">
      <c r="C68" s="12">
        <v>36</v>
      </c>
      <c r="D68" s="31"/>
      <c r="E68" s="31"/>
      <c r="F68" s="32"/>
      <c r="G68" s="32"/>
      <c r="H68" s="32"/>
      <c r="I68" s="33"/>
      <c r="J68" s="13" t="str">
        <f t="shared" si="0"/>
        <v/>
      </c>
      <c r="K68" s="34"/>
      <c r="L68" s="14"/>
      <c r="M68" s="14"/>
      <c r="N68" s="14"/>
      <c r="O68" s="15"/>
      <c r="P68" s="45" t="str">
        <f t="shared" si="1"/>
        <v/>
      </c>
      <c r="Q68" s="16" t="str">
        <f t="shared" si="2"/>
        <v/>
      </c>
    </row>
    <row r="69" spans="3:17" x14ac:dyDescent="0.35">
      <c r="C69" s="12">
        <v>37</v>
      </c>
      <c r="D69" s="31"/>
      <c r="E69" s="31"/>
      <c r="F69" s="32"/>
      <c r="G69" s="32"/>
      <c r="H69" s="32"/>
      <c r="I69" s="33"/>
      <c r="J69" s="13" t="str">
        <f t="shared" si="0"/>
        <v/>
      </c>
      <c r="K69" s="34"/>
      <c r="L69" s="14"/>
      <c r="M69" s="14"/>
      <c r="N69" s="14"/>
      <c r="O69" s="15"/>
      <c r="P69" s="45" t="str">
        <f t="shared" si="1"/>
        <v/>
      </c>
      <c r="Q69" s="16" t="str">
        <f t="shared" si="2"/>
        <v/>
      </c>
    </row>
    <row r="70" spans="3:17" x14ac:dyDescent="0.35">
      <c r="C70" s="12">
        <v>38</v>
      </c>
      <c r="D70" s="31"/>
      <c r="E70" s="31"/>
      <c r="F70" s="32"/>
      <c r="G70" s="32"/>
      <c r="H70" s="32"/>
      <c r="I70" s="33"/>
      <c r="J70" s="13" t="str">
        <f t="shared" si="0"/>
        <v/>
      </c>
      <c r="K70" s="34"/>
      <c r="L70" s="14"/>
      <c r="M70" s="14"/>
      <c r="N70" s="14"/>
      <c r="O70" s="15"/>
      <c r="P70" s="45" t="str">
        <f t="shared" si="1"/>
        <v/>
      </c>
      <c r="Q70" s="16" t="str">
        <f t="shared" si="2"/>
        <v/>
      </c>
    </row>
    <row r="71" spans="3:17" x14ac:dyDescent="0.35">
      <c r="C71" s="12">
        <v>39</v>
      </c>
      <c r="D71" s="31"/>
      <c r="E71" s="31"/>
      <c r="F71" s="32"/>
      <c r="G71" s="32"/>
      <c r="H71" s="32"/>
      <c r="I71" s="33"/>
      <c r="J71" s="13" t="str">
        <f t="shared" si="0"/>
        <v/>
      </c>
      <c r="K71" s="34"/>
      <c r="L71" s="14"/>
      <c r="M71" s="14"/>
      <c r="N71" s="14"/>
      <c r="O71" s="15"/>
      <c r="P71" s="45" t="str">
        <f t="shared" si="1"/>
        <v/>
      </c>
      <c r="Q71" s="16" t="str">
        <f t="shared" si="2"/>
        <v/>
      </c>
    </row>
    <row r="72" spans="3:17" x14ac:dyDescent="0.35">
      <c r="C72" s="12">
        <v>40</v>
      </c>
      <c r="D72" s="31"/>
      <c r="E72" s="31"/>
      <c r="F72" s="32"/>
      <c r="G72" s="32"/>
      <c r="H72" s="32"/>
      <c r="I72" s="33"/>
      <c r="J72" s="13" t="str">
        <f t="shared" si="0"/>
        <v/>
      </c>
      <c r="K72" s="34"/>
      <c r="L72" s="14"/>
      <c r="M72" s="14"/>
      <c r="N72" s="14"/>
      <c r="O72" s="15"/>
      <c r="P72" s="45" t="str">
        <f t="shared" si="1"/>
        <v/>
      </c>
      <c r="Q72" s="16" t="str">
        <f t="shared" si="2"/>
        <v/>
      </c>
    </row>
    <row r="73" spans="3:17" x14ac:dyDescent="0.35">
      <c r="C73" s="12">
        <v>41</v>
      </c>
      <c r="D73" s="31"/>
      <c r="E73" s="31"/>
      <c r="F73" s="32"/>
      <c r="G73" s="32"/>
      <c r="H73" s="32"/>
      <c r="I73" s="33"/>
      <c r="J73" s="13" t="str">
        <f t="shared" si="0"/>
        <v/>
      </c>
      <c r="K73" s="34"/>
      <c r="L73" s="14"/>
      <c r="M73" s="14"/>
      <c r="N73" s="14"/>
      <c r="O73" s="15"/>
      <c r="P73" s="45" t="str">
        <f t="shared" si="1"/>
        <v/>
      </c>
      <c r="Q73" s="16" t="str">
        <f t="shared" si="2"/>
        <v/>
      </c>
    </row>
    <row r="74" spans="3:17" x14ac:dyDescent="0.35">
      <c r="C74" s="12">
        <v>42</v>
      </c>
      <c r="D74" s="31"/>
      <c r="E74" s="31"/>
      <c r="F74" s="32"/>
      <c r="G74" s="32"/>
      <c r="H74" s="32"/>
      <c r="I74" s="33"/>
      <c r="J74" s="13" t="str">
        <f t="shared" si="0"/>
        <v/>
      </c>
      <c r="K74" s="34"/>
      <c r="L74" s="14"/>
      <c r="M74" s="14"/>
      <c r="N74" s="14"/>
      <c r="O74" s="15"/>
      <c r="P74" s="45" t="str">
        <f t="shared" si="1"/>
        <v/>
      </c>
      <c r="Q74" s="16" t="str">
        <f t="shared" si="2"/>
        <v/>
      </c>
    </row>
    <row r="75" spans="3:17" x14ac:dyDescent="0.35">
      <c r="C75" s="12">
        <v>43</v>
      </c>
      <c r="D75" s="31"/>
      <c r="E75" s="31"/>
      <c r="F75" s="32"/>
      <c r="G75" s="32"/>
      <c r="H75" s="32"/>
      <c r="I75" s="33"/>
      <c r="J75" s="13" t="str">
        <f t="shared" si="0"/>
        <v/>
      </c>
      <c r="K75" s="34"/>
      <c r="L75" s="14"/>
      <c r="M75" s="14"/>
      <c r="N75" s="14"/>
      <c r="O75" s="15"/>
      <c r="P75" s="45" t="str">
        <f t="shared" si="1"/>
        <v/>
      </c>
      <c r="Q75" s="16" t="str">
        <f t="shared" si="2"/>
        <v/>
      </c>
    </row>
    <row r="76" spans="3:17" x14ac:dyDescent="0.35">
      <c r="C76" s="12">
        <v>44</v>
      </c>
      <c r="D76" s="31"/>
      <c r="E76" s="31"/>
      <c r="F76" s="32"/>
      <c r="G76" s="32"/>
      <c r="H76" s="32"/>
      <c r="I76" s="33"/>
      <c r="J76" s="13" t="str">
        <f t="shared" si="0"/>
        <v/>
      </c>
      <c r="K76" s="34"/>
      <c r="L76" s="14"/>
      <c r="M76" s="14"/>
      <c r="N76" s="14"/>
      <c r="O76" s="15"/>
      <c r="P76" s="45" t="str">
        <f t="shared" si="1"/>
        <v/>
      </c>
      <c r="Q76" s="16" t="str">
        <f t="shared" si="2"/>
        <v/>
      </c>
    </row>
    <row r="77" spans="3:17" x14ac:dyDescent="0.35">
      <c r="C77" s="12">
        <v>45</v>
      </c>
      <c r="D77" s="31"/>
      <c r="E77" s="31"/>
      <c r="F77" s="32"/>
      <c r="G77" s="32"/>
      <c r="H77" s="32"/>
      <c r="I77" s="33"/>
      <c r="J77" s="13" t="str">
        <f t="shared" si="0"/>
        <v/>
      </c>
      <c r="K77" s="34"/>
      <c r="L77" s="14"/>
      <c r="M77" s="14"/>
      <c r="N77" s="14"/>
      <c r="O77" s="15"/>
      <c r="P77" s="45" t="str">
        <f t="shared" si="1"/>
        <v/>
      </c>
      <c r="Q77" s="16" t="str">
        <f t="shared" si="2"/>
        <v/>
      </c>
    </row>
    <row r="78" spans="3:17" x14ac:dyDescent="0.35">
      <c r="C78" s="12">
        <v>46</v>
      </c>
      <c r="D78" s="31"/>
      <c r="E78" s="31"/>
      <c r="F78" s="32"/>
      <c r="G78" s="32"/>
      <c r="H78" s="32"/>
      <c r="I78" s="33"/>
      <c r="J78" s="13" t="str">
        <f t="shared" si="0"/>
        <v/>
      </c>
      <c r="K78" s="34"/>
      <c r="L78" s="14"/>
      <c r="M78" s="14"/>
      <c r="N78" s="14"/>
      <c r="O78" s="15"/>
      <c r="P78" s="45" t="str">
        <f t="shared" si="1"/>
        <v/>
      </c>
      <c r="Q78" s="16" t="str">
        <f t="shared" si="2"/>
        <v/>
      </c>
    </row>
    <row r="79" spans="3:17" x14ac:dyDescent="0.35">
      <c r="C79" s="12">
        <v>47</v>
      </c>
      <c r="D79" s="31"/>
      <c r="E79" s="31"/>
      <c r="F79" s="32"/>
      <c r="G79" s="32"/>
      <c r="H79" s="32"/>
      <c r="I79" s="33"/>
      <c r="J79" s="13" t="str">
        <f t="shared" si="0"/>
        <v/>
      </c>
      <c r="K79" s="34"/>
      <c r="L79" s="14"/>
      <c r="M79" s="14"/>
      <c r="N79" s="14"/>
      <c r="O79" s="15"/>
      <c r="P79" s="45" t="str">
        <f t="shared" si="1"/>
        <v/>
      </c>
      <c r="Q79" s="16" t="str">
        <f t="shared" si="2"/>
        <v/>
      </c>
    </row>
    <row r="80" spans="3:17" x14ac:dyDescent="0.35">
      <c r="C80" s="12">
        <v>48</v>
      </c>
      <c r="D80" s="31"/>
      <c r="E80" s="31"/>
      <c r="F80" s="32"/>
      <c r="G80" s="32"/>
      <c r="H80" s="32"/>
      <c r="I80" s="33"/>
      <c r="J80" s="13" t="str">
        <f t="shared" si="0"/>
        <v/>
      </c>
      <c r="K80" s="34"/>
      <c r="L80" s="14"/>
      <c r="M80" s="14"/>
      <c r="N80" s="14"/>
      <c r="O80" s="15"/>
      <c r="P80" s="45" t="str">
        <f t="shared" si="1"/>
        <v/>
      </c>
      <c r="Q80" s="16" t="str">
        <f t="shared" si="2"/>
        <v/>
      </c>
    </row>
    <row r="81" spans="3:17" x14ac:dyDescent="0.35">
      <c r="C81" s="12">
        <v>49</v>
      </c>
      <c r="D81" s="31"/>
      <c r="E81" s="31"/>
      <c r="F81" s="32"/>
      <c r="G81" s="32"/>
      <c r="H81" s="32"/>
      <c r="I81" s="33"/>
      <c r="J81" s="13" t="str">
        <f t="shared" si="0"/>
        <v/>
      </c>
      <c r="K81" s="34"/>
      <c r="L81" s="14"/>
      <c r="M81" s="14"/>
      <c r="N81" s="14"/>
      <c r="O81" s="15"/>
      <c r="P81" s="45" t="str">
        <f t="shared" si="1"/>
        <v/>
      </c>
      <c r="Q81" s="16" t="str">
        <f t="shared" si="2"/>
        <v/>
      </c>
    </row>
    <row r="82" spans="3:17" x14ac:dyDescent="0.35">
      <c r="C82" s="12">
        <v>50</v>
      </c>
      <c r="D82" s="31"/>
      <c r="E82" s="31"/>
      <c r="F82" s="32"/>
      <c r="G82" s="32"/>
      <c r="H82" s="32"/>
      <c r="I82" s="33"/>
      <c r="J82" s="13" t="str">
        <f t="shared" si="0"/>
        <v/>
      </c>
      <c r="K82" s="34"/>
      <c r="L82" s="14"/>
      <c r="M82" s="14"/>
      <c r="N82" s="14"/>
      <c r="O82" s="15"/>
      <c r="P82" s="45" t="str">
        <f t="shared" si="1"/>
        <v/>
      </c>
      <c r="Q82" s="16" t="str">
        <f t="shared" si="2"/>
        <v/>
      </c>
    </row>
  </sheetData>
  <mergeCells count="7">
    <mergeCell ref="F31:I31"/>
    <mergeCell ref="L31:O31"/>
    <mergeCell ref="C1:N1"/>
    <mergeCell ref="O1:Q1"/>
    <mergeCell ref="E23:P25"/>
    <mergeCell ref="E5:P9"/>
    <mergeCell ref="E12:P20"/>
  </mergeCells>
  <conditionalFormatting sqref="G33">
    <cfRule type="cellIs" dxfId="4" priority="6" operator="greaterThanOrEqual">
      <formula>1.86</formula>
    </cfRule>
  </conditionalFormatting>
  <conditionalFormatting sqref="G33:G82">
    <cfRule type="cellIs" dxfId="3" priority="5" operator="greaterThanOrEqual">
      <formula>1.86</formula>
    </cfRule>
  </conditionalFormatting>
  <conditionalFormatting sqref="H33:H82">
    <cfRule type="cellIs" dxfId="2" priority="4" operator="greaterThan">
      <formula>1.85</formula>
    </cfRule>
  </conditionalFormatting>
  <conditionalFormatting sqref="Q33:Q82">
    <cfRule type="colorScale" priority="3">
      <colorScale>
        <cfvo type="min"/>
        <cfvo type="percentile" val="50"/>
        <cfvo type="max"/>
        <color rgb="FFF8696B"/>
        <color rgb="FFFCFCFF"/>
        <color rgb="FF5A8AC6"/>
      </colorScale>
    </cfRule>
  </conditionalFormatting>
  <conditionalFormatting sqref="A28">
    <cfRule type="expression" dxfId="1" priority="1">
      <formula>B27&lt;&gt;"Other"</formula>
    </cfRule>
  </conditionalFormatting>
  <conditionalFormatting sqref="B28">
    <cfRule type="expression" dxfId="0" priority="2">
      <formula>$B$9&lt;&gt;"Other"</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List!$A$1:$A$6</xm:f>
          </x14:formula1>
          <xm:sqref>B27</xm:sqref>
        </x14:dataValidation>
        <x14:dataValidation type="list" allowBlank="1" showInputMessage="1" showErrorMessage="1">
          <x14:formula1>
            <xm:f>List!$G$1:$G$7</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I18" sqref="I18"/>
    </sheetView>
  </sheetViews>
  <sheetFormatPr defaultRowHeight="13" x14ac:dyDescent="0.3"/>
  <cols>
    <col min="1" max="1" width="36.08984375" style="44" bestFit="1" customWidth="1"/>
    <col min="2" max="5" width="8.7265625" style="44"/>
    <col min="6" max="6" width="11.7265625" style="44" bestFit="1" customWidth="1"/>
    <col min="7" max="7" width="18.90625" style="44" bestFit="1" customWidth="1"/>
    <col min="8" max="16384" width="8.7265625" style="44"/>
  </cols>
  <sheetData>
    <row r="1" spans="1:7" x14ac:dyDescent="0.3">
      <c r="A1" s="41" t="s">
        <v>34</v>
      </c>
      <c r="F1" s="42" t="s">
        <v>45</v>
      </c>
      <c r="G1" s="42" t="s">
        <v>46</v>
      </c>
    </row>
    <row r="2" spans="1:7" x14ac:dyDescent="0.3">
      <c r="A2" s="41" t="s">
        <v>37</v>
      </c>
      <c r="F2" s="43">
        <v>6000</v>
      </c>
      <c r="G2" s="42" t="s">
        <v>47</v>
      </c>
    </row>
    <row r="3" spans="1:7" x14ac:dyDescent="0.3">
      <c r="A3" s="41" t="s">
        <v>38</v>
      </c>
      <c r="F3" s="43">
        <v>12000</v>
      </c>
      <c r="G3" s="42" t="s">
        <v>48</v>
      </c>
    </row>
    <row r="4" spans="1:7" x14ac:dyDescent="0.3">
      <c r="A4" s="41" t="s">
        <v>39</v>
      </c>
      <c r="F4" s="43">
        <v>50000</v>
      </c>
      <c r="G4" s="42" t="s">
        <v>49</v>
      </c>
    </row>
    <row r="5" spans="1:7" x14ac:dyDescent="0.3">
      <c r="A5" s="41" t="s">
        <v>40</v>
      </c>
      <c r="F5" s="43">
        <v>90000</v>
      </c>
      <c r="G5" s="42" t="s">
        <v>50</v>
      </c>
    </row>
    <row r="6" spans="1:7" x14ac:dyDescent="0.3">
      <c r="A6" s="41" t="s">
        <v>41</v>
      </c>
      <c r="F6" s="43">
        <v>110000</v>
      </c>
      <c r="G6" s="42" t="s">
        <v>51</v>
      </c>
    </row>
    <row r="7" spans="1:7" x14ac:dyDescent="0.3">
      <c r="F7" s="43">
        <v>120000</v>
      </c>
      <c r="G7" s="42"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Functional Genomics SSF</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Durbic, Tanja</dc:creator>
  <cp:lastModifiedBy>Durbic, Tanja</cp:lastModifiedBy>
  <dcterms:created xsi:type="dcterms:W3CDTF">2024-03-11T14:45:30Z</dcterms:created>
  <dcterms:modified xsi:type="dcterms:W3CDTF">2024-08-09T14:50:54Z</dcterms:modified>
</cp:coreProperties>
</file>